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ise og utlegg\Maler\"/>
    </mc:Choice>
  </mc:AlternateContent>
  <bookViews>
    <workbookView xWindow="0" yWindow="0" windowWidth="28800" windowHeight="14100"/>
  </bookViews>
  <sheets>
    <sheet name="Enkeltreise" sheetId="4" r:id="rId1"/>
    <sheet name="Satser" sheetId="1" r:id="rId2"/>
    <sheet name="Statens reiseregulativ" sheetId="2" r:id="rId3"/>
    <sheet name="Ark3" sheetId="3" r:id="rId4"/>
  </sheets>
  <definedNames>
    <definedName name="Losji">Satser!$A$65:$A$66</definedName>
    <definedName name="Satser">Satser!$A$3:$B$55</definedName>
    <definedName name="Skyssmiddel">Satser!$A$59:$A$61</definedName>
  </definedNames>
  <calcPr calcId="162913"/>
</workbook>
</file>

<file path=xl/calcChain.xml><?xml version="1.0" encoding="utf-8"?>
<calcChain xmlns="http://schemas.openxmlformats.org/spreadsheetml/2006/main">
  <c r="L47" i="4" l="1"/>
  <c r="F43" i="4" l="1"/>
  <c r="F39" i="4"/>
  <c r="F36" i="4"/>
  <c r="F41" i="4" l="1"/>
  <c r="L41" i="4" s="1"/>
  <c r="F40" i="4"/>
  <c r="L40" i="4" s="1"/>
  <c r="F44" i="4"/>
  <c r="L44" i="4" s="1"/>
  <c r="F46" i="4"/>
  <c r="L46" i="4" s="1"/>
  <c r="F45" i="4"/>
  <c r="L45" i="4" s="1"/>
  <c r="F38" i="4"/>
  <c r="L38" i="4" s="1"/>
  <c r="F37" i="4"/>
  <c r="L37" i="4" s="1"/>
  <c r="L43" i="4"/>
  <c r="L39" i="4"/>
  <c r="L36" i="4"/>
  <c r="L34" i="4"/>
  <c r="L33" i="4"/>
  <c r="L32" i="4"/>
  <c r="L31" i="4"/>
  <c r="L30" i="4"/>
  <c r="L29" i="4"/>
  <c r="L51" i="4" l="1"/>
</calcChain>
</file>

<file path=xl/comments1.xml><?xml version="1.0" encoding="utf-8"?>
<comments xmlns="http://schemas.openxmlformats.org/spreadsheetml/2006/main">
  <authors>
    <author>Ordahl, Sven</author>
    <author>Fosse, Lasse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Kun hvite felter kan fylles ut.
Grå felter skal/kan ikke fylles ut.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Tast inn dd.mm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Tast inn tt:mm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Tast inn dd.mm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Tast inn tt:mm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Tast inn dd.mm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Tast inn dd.mm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1" shapeId="0">
      <text>
        <r>
          <rPr>
            <b/>
            <sz val="9"/>
            <color indexed="81"/>
            <rFont val="Tahoma"/>
            <family val="2"/>
          </rPr>
          <t>Sats for kost i landet hentes automatisk ved å oppgi land i grønnt felt. Husk antall feltet også.</t>
        </r>
      </text>
    </comment>
    <comment ref="K36" authorId="1" shapeId="0">
      <text>
        <r>
          <rPr>
            <b/>
            <sz val="9"/>
            <color indexed="81"/>
            <rFont val="Tahoma"/>
            <family val="2"/>
          </rPr>
          <t>Skriv inn navnet på landet det skal beregnet sats for. Se evt. fanen Satser for stavemåte.</t>
        </r>
      </text>
    </comment>
    <comment ref="F39" authorId="1" shapeId="0">
      <text>
        <r>
          <rPr>
            <b/>
            <sz val="9"/>
            <color indexed="81"/>
            <rFont val="Tahoma"/>
            <family val="2"/>
          </rPr>
          <t>Sats for kost i landet hentes automatisk ved å oppgi land i grønnt felt. Husk antall feltet også.</t>
        </r>
      </text>
    </comment>
    <comment ref="K39" authorId="1" shapeId="0">
      <text>
        <r>
          <rPr>
            <b/>
            <sz val="9"/>
            <color indexed="81"/>
            <rFont val="Tahoma"/>
            <family val="2"/>
          </rPr>
          <t>Skriv inn navnet på landet det skal beregnet sats for. Se evt. fanen Satser for stavemåte.</t>
        </r>
      </text>
    </comment>
    <comment ref="F43" authorId="1" shapeId="0">
      <text>
        <r>
          <rPr>
            <b/>
            <sz val="9"/>
            <color indexed="81"/>
            <rFont val="Tahoma"/>
            <family val="2"/>
          </rPr>
          <t>Sats for kost i landet hentes automatisk ved å oppgi land i grønnt felt. Husk antall feltet også.</t>
        </r>
      </text>
    </comment>
    <comment ref="K43" authorId="1" shapeId="0">
      <text>
        <r>
          <rPr>
            <b/>
            <sz val="9"/>
            <color indexed="81"/>
            <rFont val="Tahoma"/>
            <family val="2"/>
          </rPr>
          <t>Skriv inn navnet på landet det skal beregnet sats for. Se evt. fanen Satser for stavemåte.</t>
        </r>
      </text>
    </comment>
    <comment ref="C47" authorId="1" shapeId="0">
      <text>
        <r>
          <rPr>
            <sz val="9"/>
            <color indexed="81"/>
            <rFont val="Tahoma"/>
            <family val="2"/>
          </rPr>
          <t>Gjelder ved reiser over 12 timer.</t>
        </r>
      </text>
    </comment>
    <comment ref="A48" authorId="1" shapeId="0">
      <text>
        <r>
          <rPr>
            <sz val="9"/>
            <color indexed="81"/>
            <rFont val="Tahoma"/>
            <family val="2"/>
          </rPr>
          <t>F. eks. Parkeringsutgifter</t>
        </r>
      </text>
    </comment>
  </commentList>
</comments>
</file>

<file path=xl/sharedStrings.xml><?xml version="1.0" encoding="utf-8"?>
<sst xmlns="http://schemas.openxmlformats.org/spreadsheetml/2006/main" count="152" uniqueCount="134">
  <si>
    <t>Verdensdel/Land/By</t>
  </si>
  <si>
    <t>Europa</t>
  </si>
  <si>
    <t>Kost</t>
  </si>
  <si>
    <t>Albania</t>
  </si>
  <si>
    <t>Belgia</t>
  </si>
  <si>
    <t>Bosnia og Herzegovina</t>
  </si>
  <si>
    <t>Bulgaria</t>
  </si>
  <si>
    <t>Danmark</t>
  </si>
  <si>
    <t>Estland</t>
  </si>
  <si>
    <t>Finland</t>
  </si>
  <si>
    <t>Frankrike</t>
  </si>
  <si>
    <t>- Paris</t>
  </si>
  <si>
    <t>Hellas</t>
  </si>
  <si>
    <t>Hviterussland</t>
  </si>
  <si>
    <t>Irland</t>
  </si>
  <si>
    <t>Island</t>
  </si>
  <si>
    <t>Italia</t>
  </si>
  <si>
    <t>Kosovo</t>
  </si>
  <si>
    <t>Kroatia</t>
  </si>
  <si>
    <t>Kypros</t>
  </si>
  <si>
    <t>Latvia</t>
  </si>
  <si>
    <t>Liechtenstein</t>
  </si>
  <si>
    <t>Litauen</t>
  </si>
  <si>
    <t>Luxembourg</t>
  </si>
  <si>
    <t>Makedonia</t>
  </si>
  <si>
    <t>Malta</t>
  </si>
  <si>
    <t>Moldova</t>
  </si>
  <si>
    <t>Monaco</t>
  </si>
  <si>
    <t>Montenegro</t>
  </si>
  <si>
    <t>Nederland</t>
  </si>
  <si>
    <t>Polen</t>
  </si>
  <si>
    <t>Portugal</t>
  </si>
  <si>
    <t>Romania</t>
  </si>
  <si>
    <t>Russland</t>
  </si>
  <si>
    <t>- Moskva</t>
  </si>
  <si>
    <t>- St Petersburg</t>
  </si>
  <si>
    <t>Serbia</t>
  </si>
  <si>
    <t>Slovakia</t>
  </si>
  <si>
    <t>Slovenia</t>
  </si>
  <si>
    <t>Spania</t>
  </si>
  <si>
    <t>Storbritannia</t>
  </si>
  <si>
    <t>- London</t>
  </si>
  <si>
    <t>Sveits</t>
  </si>
  <si>
    <t>- Geneve</t>
  </si>
  <si>
    <t>- Zurich</t>
  </si>
  <si>
    <t>Sverige</t>
  </si>
  <si>
    <t>Tsjekkiske republikk</t>
  </si>
  <si>
    <t>Tyskland</t>
  </si>
  <si>
    <t>- Berlin</t>
  </si>
  <si>
    <t>Ukraina</t>
  </si>
  <si>
    <t>Ungarn</t>
  </si>
  <si>
    <t>Østerrike</t>
  </si>
  <si>
    <t>- Wien</t>
  </si>
  <si>
    <t>GJERSTAD KOMMUNE</t>
  </si>
  <si>
    <t>Ressursnummer ( 5 siffer )</t>
  </si>
  <si>
    <t>Stillingsnummer</t>
  </si>
  <si>
    <t>Navn ( Etternavn, fornavn )</t>
  </si>
  <si>
    <t>Skattekommune</t>
  </si>
  <si>
    <t>Skattetrekks %</t>
  </si>
  <si>
    <t>Adresse:</t>
  </si>
  <si>
    <t>Lønnskontonummer:</t>
  </si>
  <si>
    <t>Postnummer</t>
  </si>
  <si>
    <t>Poststed</t>
  </si>
  <si>
    <t>SPESIFIKASJON AV REISEN:</t>
  </si>
  <si>
    <t>Avreise</t>
  </si>
  <si>
    <t>Ankomst</t>
  </si>
  <si>
    <t>Reiserute</t>
  </si>
  <si>
    <t>Skyssmiddel</t>
  </si>
  <si>
    <t>Navn på passasjerer ved bruk av egen bil</t>
  </si>
  <si>
    <t>Dato</t>
  </si>
  <si>
    <t>kl.</t>
  </si>
  <si>
    <t>Dato for overnatting</t>
  </si>
  <si>
    <t>Type losji</t>
  </si>
  <si>
    <t>Navn og adresse på overnattingssted.                                 (Ikke krav ved privat losji)</t>
  </si>
  <si>
    <t>Fra dato</t>
  </si>
  <si>
    <t>Til dato</t>
  </si>
  <si>
    <t>Hotell</t>
  </si>
  <si>
    <t>Hybel e.l. u/kokemulighet</t>
  </si>
  <si>
    <t>Hybel e.l. m/kokemulighet</t>
  </si>
  <si>
    <t>Privat</t>
  </si>
  <si>
    <t>Formålet med reisen:</t>
  </si>
  <si>
    <t>Arrangenment:</t>
  </si>
  <si>
    <t>Jmf. Forskrift av 21. desember 2007 nr 1766 § 5 - 6 12</t>
  </si>
  <si>
    <t>BESKRIVELSE</t>
  </si>
  <si>
    <t>Lønns</t>
  </si>
  <si>
    <t>Antall</t>
  </si>
  <si>
    <t>Sats/</t>
  </si>
  <si>
    <t>Kontostreng</t>
  </si>
  <si>
    <t>BELØP</t>
  </si>
  <si>
    <t>art</t>
  </si>
  <si>
    <t>Beløp</t>
  </si>
  <si>
    <t>Konto</t>
  </si>
  <si>
    <t>Ansvar</t>
  </si>
  <si>
    <t>Tjen.</t>
  </si>
  <si>
    <t>Prosj.</t>
  </si>
  <si>
    <t>KM - godtgjør. inntil 10.000km</t>
  </si>
  <si>
    <t>Passasjertillegg</t>
  </si>
  <si>
    <t>Tillegg for tilhenger/utstyr</t>
  </si>
  <si>
    <t>Moped/sykkel</t>
  </si>
  <si>
    <t>Motorsykkel over 125 ccm</t>
  </si>
  <si>
    <t>Båt med motor fra 50 HK</t>
  </si>
  <si>
    <t>Kostgodtgjøring uten overnatting</t>
  </si>
  <si>
    <t>6 - 12 timer</t>
  </si>
  <si>
    <t>Trekk lunsj 6-12 t</t>
  </si>
  <si>
    <t>Trekk middag 6-12 t</t>
  </si>
  <si>
    <t>Over 12 timer</t>
  </si>
  <si>
    <t>Trekk lunsj over 12 t</t>
  </si>
  <si>
    <t>Trekk middag over 12 t</t>
  </si>
  <si>
    <t>Kostgodtgjøring med overnatting</t>
  </si>
  <si>
    <t>Trekk frokost</t>
  </si>
  <si>
    <t>Trekk lunsj</t>
  </si>
  <si>
    <t>Trekk middag</t>
  </si>
  <si>
    <t>Andre utlegg iflg. Originalbilag</t>
  </si>
  <si>
    <t>Tidligere utbetalt (minus)</t>
  </si>
  <si>
    <t>SUM TIL UTBETALING  ( ETTER EVT. FORSKUDD)</t>
  </si>
  <si>
    <t xml:space="preserve">Underskrift </t>
  </si>
  <si>
    <t>Attestert</t>
  </si>
  <si>
    <t>Anvist</t>
  </si>
  <si>
    <t>(Evt skyldig beløp kan trekkes i lønn)</t>
  </si>
  <si>
    <t>Dato og underskrift</t>
  </si>
  <si>
    <t>UTLANDSREISE - Enkeltreise</t>
  </si>
  <si>
    <t xml:space="preserve"> </t>
  </si>
  <si>
    <t>Link til regulativet: Se punkt 9.3 Særavtale om dekning av utgifter til reise og kost utenfor Norge</t>
  </si>
  <si>
    <t>Land</t>
  </si>
  <si>
    <t>Bil</t>
  </si>
  <si>
    <t>Båt</t>
  </si>
  <si>
    <t>Moped/Sykkel</t>
  </si>
  <si>
    <t>Kina</t>
  </si>
  <si>
    <t>- Hong Kong</t>
  </si>
  <si>
    <t>- Shanghai</t>
  </si>
  <si>
    <t>Statens reiseregulativ for 2018-2019</t>
  </si>
  <si>
    <t>2019</t>
  </si>
  <si>
    <t>Kompensasjonstillegg over 12 timer</t>
  </si>
  <si>
    <t>Satser pr.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</si>
</sst>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kr&quot;\ * #,##0.00_ ;_ &quot;kr&quot;\ * \-#,##0.00_ ;_ &quot;kr&quot;\ * &quot;-&quot;??_ ;_ @_ "/>
    <numFmt numFmtId="165" formatCode="dd/mm/yy;@"/>
    <numFmt numFmtId="166" formatCode="hh:mm;@"/>
    <numFmt numFmtId="167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rgb="FFEAE6E6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37">
    <xf numFmtId="0" fontId="0" fillId="0" borderId="0" xfId="0"/>
    <xf numFmtId="164" fontId="2" fillId="0" borderId="1" xfId="0" applyNumberFormat="1" applyFont="1" applyBorder="1" applyAlignment="1">
      <alignment horizontal="left" vertical="top" wrapText="1" indent="1"/>
    </xf>
    <xf numFmtId="164" fontId="0" fillId="0" borderId="0" xfId="0" applyNumberFormat="1"/>
    <xf numFmtId="49" fontId="2" fillId="0" borderId="1" xfId="0" applyNumberFormat="1" applyFont="1" applyBorder="1" applyAlignment="1">
      <alignment horizontal="left" vertical="top" wrapText="1" indent="1"/>
    </xf>
    <xf numFmtId="49" fontId="1" fillId="0" borderId="1" xfId="0" applyNumberFormat="1" applyFont="1" applyBorder="1" applyAlignment="1">
      <alignment horizontal="left" vertical="top" wrapText="1" indent="1"/>
    </xf>
    <xf numFmtId="49" fontId="0" fillId="0" borderId="0" xfId="0" applyNumberForma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5" fontId="8" fillId="0" borderId="23" xfId="0" applyNumberFormat="1" applyFont="1" applyBorder="1" applyProtection="1">
      <protection locked="0"/>
    </xf>
    <xf numFmtId="166" fontId="9" fillId="0" borderId="24" xfId="0" applyNumberFormat="1" applyFont="1" applyBorder="1" applyProtection="1">
      <protection locked="0"/>
    </xf>
    <xf numFmtId="0" fontId="9" fillId="0" borderId="0" xfId="0" applyFont="1"/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4" fillId="0" borderId="0" xfId="0" applyFont="1" applyFill="1"/>
    <xf numFmtId="0" fontId="10" fillId="3" borderId="35" xfId="0" applyFont="1" applyFill="1" applyBorder="1"/>
    <xf numFmtId="0" fontId="10" fillId="0" borderId="0" xfId="0" applyFont="1"/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/>
      <protection locked="0"/>
    </xf>
    <xf numFmtId="2" fontId="9" fillId="2" borderId="44" xfId="0" applyNumberFormat="1" applyFont="1" applyFill="1" applyBorder="1"/>
    <xf numFmtId="0" fontId="9" fillId="2" borderId="44" xfId="0" applyFont="1" applyFill="1" applyBorder="1"/>
    <xf numFmtId="49" fontId="9" fillId="0" borderId="44" xfId="0" applyNumberFormat="1" applyFont="1" applyBorder="1" applyAlignment="1" applyProtection="1">
      <alignment horizontal="center"/>
      <protection locked="0"/>
    </xf>
    <xf numFmtId="49" fontId="9" fillId="0" borderId="44" xfId="0" applyNumberFormat="1" applyFont="1" applyBorder="1" applyProtection="1">
      <protection locked="0"/>
    </xf>
    <xf numFmtId="49" fontId="11" fillId="2" borderId="44" xfId="0" applyNumberFormat="1" applyFont="1" applyFill="1" applyBorder="1" applyProtection="1">
      <protection locked="0"/>
    </xf>
    <xf numFmtId="0" fontId="9" fillId="2" borderId="24" xfId="0" applyFont="1" applyFill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/>
      <protection locked="0"/>
    </xf>
    <xf numFmtId="2" fontId="9" fillId="2" borderId="24" xfId="0" applyNumberFormat="1" applyFont="1" applyFill="1" applyBorder="1"/>
    <xf numFmtId="0" fontId="9" fillId="2" borderId="24" xfId="0" applyFont="1" applyFill="1" applyBorder="1"/>
    <xf numFmtId="49" fontId="9" fillId="0" borderId="24" xfId="0" applyNumberFormat="1" applyFont="1" applyBorder="1" applyAlignment="1" applyProtection="1">
      <alignment horizontal="center"/>
      <protection locked="0"/>
    </xf>
    <xf numFmtId="49" fontId="9" fillId="0" borderId="24" xfId="0" applyNumberFormat="1" applyFont="1" applyBorder="1" applyProtection="1">
      <protection locked="0"/>
    </xf>
    <xf numFmtId="49" fontId="9" fillId="2" borderId="24" xfId="0" applyNumberFormat="1" applyFont="1" applyFill="1" applyBorder="1" applyProtection="1">
      <protection locked="0"/>
    </xf>
    <xf numFmtId="0" fontId="9" fillId="2" borderId="39" xfId="0" applyFont="1" applyFill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/>
      <protection locked="0"/>
    </xf>
    <xf numFmtId="2" fontId="9" fillId="2" borderId="39" xfId="0" applyNumberFormat="1" applyFont="1" applyFill="1" applyBorder="1"/>
    <xf numFmtId="0" fontId="9" fillId="2" borderId="39" xfId="0" applyFont="1" applyFill="1" applyBorder="1"/>
    <xf numFmtId="49" fontId="9" fillId="0" borderId="39" xfId="0" applyNumberFormat="1" applyFont="1" applyBorder="1" applyAlignment="1" applyProtection="1">
      <alignment horizontal="center"/>
      <protection locked="0"/>
    </xf>
    <xf numFmtId="49" fontId="9" fillId="0" borderId="39" xfId="0" applyNumberFormat="1" applyFont="1" applyBorder="1" applyProtection="1">
      <protection locked="0"/>
    </xf>
    <xf numFmtId="49" fontId="9" fillId="2" borderId="39" xfId="0" applyNumberFormat="1" applyFont="1" applyFill="1" applyBorder="1" applyProtection="1">
      <protection locked="0"/>
    </xf>
    <xf numFmtId="0" fontId="4" fillId="2" borderId="47" xfId="0" applyFont="1" applyFill="1" applyBorder="1" applyAlignment="1">
      <alignment horizontal="center"/>
    </xf>
    <xf numFmtId="49" fontId="4" fillId="2" borderId="47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 applyProtection="1">
      <alignment horizontal="center"/>
      <protection locked="0"/>
    </xf>
    <xf numFmtId="0" fontId="5" fillId="2" borderId="48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0" fontId="9" fillId="2" borderId="24" xfId="0" applyFont="1" applyFill="1" applyBorder="1" applyAlignment="1" applyProtection="1">
      <alignment horizontal="center"/>
      <protection locked="0"/>
    </xf>
    <xf numFmtId="0" fontId="9" fillId="2" borderId="49" xfId="0" applyFont="1" applyFill="1" applyBorder="1" applyAlignment="1">
      <alignment horizontal="center" vertical="center"/>
    </xf>
    <xf numFmtId="0" fontId="9" fillId="2" borderId="49" xfId="0" applyFont="1" applyFill="1" applyBorder="1"/>
    <xf numFmtId="49" fontId="9" fillId="0" borderId="49" xfId="0" applyNumberFormat="1" applyFont="1" applyBorder="1" applyAlignment="1" applyProtection="1">
      <alignment horizontal="center"/>
      <protection locked="0"/>
    </xf>
    <xf numFmtId="49" fontId="9" fillId="0" borderId="49" xfId="0" applyNumberFormat="1" applyFont="1" applyBorder="1" applyProtection="1">
      <protection locked="0"/>
    </xf>
    <xf numFmtId="49" fontId="9" fillId="2" borderId="49" xfId="0" applyNumberFormat="1" applyFont="1" applyFill="1" applyBorder="1" applyProtection="1">
      <protection locked="0"/>
    </xf>
    <xf numFmtId="0" fontId="9" fillId="5" borderId="39" xfId="0" applyFont="1" applyFill="1" applyBorder="1" applyAlignment="1" applyProtection="1">
      <alignment horizontal="center"/>
      <protection locked="0"/>
    </xf>
    <xf numFmtId="2" fontId="9" fillId="5" borderId="39" xfId="0" applyNumberFormat="1" applyFont="1" applyFill="1" applyBorder="1"/>
    <xf numFmtId="0" fontId="9" fillId="0" borderId="39" xfId="0" applyFont="1" applyBorder="1"/>
    <xf numFmtId="0" fontId="9" fillId="2" borderId="29" xfId="0" applyFont="1" applyFill="1" applyBorder="1"/>
    <xf numFmtId="2" fontId="9" fillId="7" borderId="24" xfId="0" applyNumberFormat="1" applyFont="1" applyFill="1" applyBorder="1"/>
    <xf numFmtId="0" fontId="14" fillId="0" borderId="0" xfId="1"/>
    <xf numFmtId="49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 indent="1"/>
    </xf>
    <xf numFmtId="49" fontId="5" fillId="8" borderId="2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7" fillId="2" borderId="15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/>
    <xf numFmtId="0" fontId="4" fillId="2" borderId="7" xfId="0" applyFont="1" applyFill="1" applyBorder="1"/>
    <xf numFmtId="0" fontId="4" fillId="2" borderId="6" xfId="0" applyFont="1" applyFill="1" applyBorder="1"/>
    <xf numFmtId="0" fontId="4" fillId="2" borderId="9" xfId="0" applyFont="1" applyFill="1" applyBorder="1"/>
    <xf numFmtId="0" fontId="9" fillId="0" borderId="25" xfId="0" applyFont="1" applyBorder="1" applyProtection="1">
      <protection locked="0"/>
    </xf>
    <xf numFmtId="0" fontId="9" fillId="0" borderId="26" xfId="0" applyFont="1" applyBorder="1" applyProtection="1">
      <protection locked="0"/>
    </xf>
    <xf numFmtId="0" fontId="9" fillId="0" borderId="27" xfId="0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9" fillId="0" borderId="29" xfId="0" applyFont="1" applyBorder="1" applyProtection="1">
      <protection locked="0"/>
    </xf>
    <xf numFmtId="0" fontId="9" fillId="0" borderId="30" xfId="0" applyFont="1" applyBorder="1" applyProtection="1">
      <protection locked="0"/>
    </xf>
    <xf numFmtId="0" fontId="9" fillId="0" borderId="31" xfId="0" applyFont="1" applyBorder="1" applyProtection="1">
      <protection locked="0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167" fontId="9" fillId="0" borderId="32" xfId="0" applyNumberFormat="1" applyFont="1" applyBorder="1" applyAlignment="1" applyProtection="1">
      <alignment horizontal="center"/>
      <protection locked="0"/>
    </xf>
    <xf numFmtId="167" fontId="9" fillId="0" borderId="31" xfId="0" applyNumberFormat="1" applyFont="1" applyBorder="1" applyAlignment="1" applyProtection="1">
      <alignment horizontal="center"/>
      <protection locked="0"/>
    </xf>
    <xf numFmtId="49" fontId="9" fillId="0" borderId="28" xfId="0" applyNumberFormat="1" applyFont="1" applyBorder="1" applyProtection="1">
      <protection locked="0"/>
    </xf>
    <xf numFmtId="49" fontId="9" fillId="0" borderId="29" xfId="0" applyNumberFormat="1" applyFont="1" applyBorder="1" applyProtection="1">
      <protection locked="0"/>
    </xf>
    <xf numFmtId="49" fontId="9" fillId="0" borderId="31" xfId="0" applyNumberFormat="1" applyFont="1" applyBorder="1" applyProtection="1">
      <protection locked="0"/>
    </xf>
    <xf numFmtId="0" fontId="4" fillId="2" borderId="3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wrapText="1"/>
    </xf>
    <xf numFmtId="0" fontId="5" fillId="2" borderId="26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0" fillId="2" borderId="32" xfId="0" applyFont="1" applyFill="1" applyBorder="1"/>
    <xf numFmtId="0" fontId="10" fillId="2" borderId="29" xfId="0" applyFont="1" applyFill="1" applyBorder="1"/>
    <xf numFmtId="0" fontId="10" fillId="2" borderId="31" xfId="0" applyFont="1" applyFill="1" applyBorder="1"/>
    <xf numFmtId="0" fontId="9" fillId="0" borderId="33" xfId="0" applyFont="1" applyBorder="1" applyProtection="1">
      <protection locked="0"/>
    </xf>
    <xf numFmtId="0" fontId="10" fillId="2" borderId="18" xfId="0" applyFont="1" applyFill="1" applyBorder="1"/>
    <xf numFmtId="0" fontId="10" fillId="2" borderId="21" xfId="0" applyFont="1" applyFill="1" applyBorder="1"/>
    <xf numFmtId="0" fontId="10" fillId="2" borderId="19" xfId="0" applyFont="1" applyFill="1" applyBorder="1"/>
    <xf numFmtId="0" fontId="10" fillId="3" borderId="34" xfId="0" applyFont="1" applyFill="1" applyBorder="1"/>
    <xf numFmtId="0" fontId="10" fillId="3" borderId="35" xfId="0" applyFont="1" applyFill="1" applyBorder="1"/>
    <xf numFmtId="0" fontId="10" fillId="3" borderId="35" xfId="0" applyFont="1" applyFill="1" applyBorder="1" applyAlignment="1">
      <alignment horizontal="right"/>
    </xf>
    <xf numFmtId="0" fontId="10" fillId="3" borderId="36" xfId="0" applyFont="1" applyFill="1" applyBorder="1" applyAlignment="1">
      <alignment horizontal="right"/>
    </xf>
    <xf numFmtId="0" fontId="9" fillId="0" borderId="20" xfId="0" applyFont="1" applyBorder="1" applyProtection="1">
      <protection locked="0"/>
    </xf>
    <xf numFmtId="0" fontId="9" fillId="0" borderId="21" xfId="0" applyFont="1" applyBorder="1" applyProtection="1">
      <protection locked="0"/>
    </xf>
    <xf numFmtId="0" fontId="9" fillId="0" borderId="22" xfId="0" applyFont="1" applyBorder="1" applyProtection="1">
      <protection locked="0"/>
    </xf>
    <xf numFmtId="167" fontId="9" fillId="0" borderId="28" xfId="0" applyNumberFormat="1" applyFont="1" applyBorder="1" applyAlignment="1" applyProtection="1">
      <alignment horizontal="center"/>
      <protection locked="0"/>
    </xf>
    <xf numFmtId="0" fontId="5" fillId="2" borderId="18" xfId="0" applyFont="1" applyFill="1" applyBorder="1"/>
    <xf numFmtId="0" fontId="5" fillId="2" borderId="21" xfId="0" applyFont="1" applyFill="1" applyBorder="1"/>
    <xf numFmtId="0" fontId="5" fillId="2" borderId="19" xfId="0" applyFont="1" applyFill="1" applyBorder="1"/>
    <xf numFmtId="4" fontId="9" fillId="4" borderId="28" xfId="0" applyNumberFormat="1" applyFont="1" applyFill="1" applyBorder="1" applyProtection="1"/>
    <xf numFmtId="4" fontId="9" fillId="4" borderId="30" xfId="0" applyNumberFormat="1" applyFont="1" applyFill="1" applyBorder="1" applyProtection="1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41" xfId="0" applyFont="1" applyFill="1" applyBorder="1"/>
    <xf numFmtId="0" fontId="5" fillId="2" borderId="42" xfId="0" applyFont="1" applyFill="1" applyBorder="1"/>
    <xf numFmtId="0" fontId="5" fillId="2" borderId="43" xfId="0" applyFont="1" applyFill="1" applyBorder="1"/>
    <xf numFmtId="4" fontId="9" fillId="4" borderId="44" xfId="0" applyNumberFormat="1" applyFont="1" applyFill="1" applyBorder="1" applyProtection="1"/>
    <xf numFmtId="4" fontId="9" fillId="4" borderId="45" xfId="0" applyNumberFormat="1" applyFont="1" applyFill="1" applyBorder="1" applyProtection="1"/>
    <xf numFmtId="0" fontId="10" fillId="2" borderId="18" xfId="0" applyFont="1" applyFill="1" applyBorder="1" applyProtection="1"/>
    <xf numFmtId="0" fontId="10" fillId="2" borderId="21" xfId="0" applyFont="1" applyFill="1" applyBorder="1" applyProtection="1"/>
    <xf numFmtId="0" fontId="10" fillId="2" borderId="20" xfId="0" applyFont="1" applyFill="1" applyBorder="1" applyProtection="1"/>
    <xf numFmtId="0" fontId="10" fillId="2" borderId="22" xfId="0" applyFont="1" applyFill="1" applyBorder="1" applyProtection="1"/>
    <xf numFmtId="0" fontId="5" fillId="2" borderId="48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4" fontId="9" fillId="4" borderId="20" xfId="0" applyNumberFormat="1" applyFont="1" applyFill="1" applyBorder="1" applyProtection="1"/>
    <xf numFmtId="4" fontId="9" fillId="4" borderId="22" xfId="0" applyNumberFormat="1" applyFont="1" applyFill="1" applyBorder="1" applyProtection="1"/>
    <xf numFmtId="0" fontId="5" fillId="2" borderId="34" xfId="0" applyFont="1" applyFill="1" applyBorder="1"/>
    <xf numFmtId="0" fontId="5" fillId="2" borderId="35" xfId="0" applyFont="1" applyFill="1" applyBorder="1"/>
    <xf numFmtId="0" fontId="5" fillId="2" borderId="40" xfId="0" applyFont="1" applyFill="1" applyBorder="1"/>
    <xf numFmtId="4" fontId="9" fillId="4" borderId="46" xfId="0" applyNumberFormat="1" applyFont="1" applyFill="1" applyBorder="1" applyProtection="1"/>
    <xf numFmtId="4" fontId="9" fillId="4" borderId="36" xfId="0" applyNumberFormat="1" applyFont="1" applyFill="1" applyBorder="1" applyProtection="1"/>
    <xf numFmtId="4" fontId="9" fillId="6" borderId="46" xfId="0" applyNumberFormat="1" applyFont="1" applyFill="1" applyBorder="1" applyProtection="1">
      <protection locked="0"/>
    </xf>
    <xf numFmtId="4" fontId="9" fillId="6" borderId="36" xfId="0" applyNumberFormat="1" applyFont="1" applyFill="1" applyBorder="1" applyProtection="1">
      <protection locked="0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9" xfId="0" applyFont="1" applyFill="1" applyBorder="1"/>
    <xf numFmtId="0" fontId="5" fillId="2" borderId="32" xfId="0" applyFont="1" applyFill="1" applyBorder="1"/>
    <xf numFmtId="0" fontId="5" fillId="2" borderId="29" xfId="0" applyFont="1" applyFill="1" applyBorder="1"/>
    <xf numFmtId="0" fontId="5" fillId="2" borderId="31" xfId="0" applyFont="1" applyFill="1" applyBorder="1"/>
    <xf numFmtId="0" fontId="9" fillId="2" borderId="29" xfId="0" applyFont="1" applyFill="1" applyBorder="1"/>
    <xf numFmtId="4" fontId="9" fillId="0" borderId="28" xfId="0" applyNumberFormat="1" applyFont="1" applyBorder="1" applyProtection="1">
      <protection locked="0"/>
    </xf>
    <xf numFmtId="4" fontId="9" fillId="0" borderId="30" xfId="0" applyNumberFormat="1" applyFont="1" applyBorder="1" applyProtection="1">
      <protection locked="0"/>
    </xf>
    <xf numFmtId="0" fontId="4" fillId="0" borderId="51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52" xfId="0" applyFont="1" applyBorder="1" applyAlignment="1" applyProtection="1">
      <alignment horizontal="left"/>
    </xf>
    <xf numFmtId="0" fontId="5" fillId="0" borderId="5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52" xfId="0" applyFont="1" applyBorder="1" applyAlignment="1" applyProtection="1">
      <alignment horizontal="left"/>
      <protection locked="0"/>
    </xf>
    <xf numFmtId="0" fontId="5" fillId="0" borderId="57" xfId="0" applyFont="1" applyBorder="1" applyAlignment="1" applyProtection="1">
      <alignment horizontal="left"/>
      <protection locked="0"/>
    </xf>
    <xf numFmtId="0" fontId="5" fillId="0" borderId="55" xfId="0" applyFont="1" applyBorder="1" applyAlignment="1" applyProtection="1">
      <alignment horizontal="left"/>
      <protection locked="0"/>
    </xf>
    <xf numFmtId="0" fontId="5" fillId="0" borderId="56" xfId="0" applyFont="1" applyBorder="1" applyAlignment="1" applyProtection="1">
      <alignment horizontal="left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52" xfId="0" applyFont="1" applyBorder="1" applyAlignment="1" applyProtection="1">
      <alignment horizontal="left"/>
      <protection locked="0"/>
    </xf>
    <xf numFmtId="0" fontId="6" fillId="0" borderId="54" xfId="0" applyFont="1" applyBorder="1" applyAlignment="1" applyProtection="1">
      <alignment horizontal="left"/>
      <protection locked="0"/>
    </xf>
    <xf numFmtId="0" fontId="6" fillId="0" borderId="55" xfId="0" applyFont="1" applyBorder="1" applyAlignment="1" applyProtection="1">
      <alignment horizontal="left"/>
      <protection locked="0"/>
    </xf>
    <xf numFmtId="0" fontId="6" fillId="0" borderId="56" xfId="0" applyFont="1" applyBorder="1" applyAlignment="1" applyProtection="1">
      <alignment horizontal="left"/>
      <protection locked="0"/>
    </xf>
    <xf numFmtId="0" fontId="10" fillId="2" borderId="34" xfId="0" applyFont="1" applyFill="1" applyBorder="1"/>
    <xf numFmtId="0" fontId="10" fillId="2" borderId="35" xfId="0" applyFont="1" applyFill="1" applyBorder="1"/>
    <xf numFmtId="0" fontId="10" fillId="2" borderId="40" xfId="0" applyFont="1" applyFill="1" applyBorder="1"/>
    <xf numFmtId="4" fontId="9" fillId="0" borderId="46" xfId="0" applyNumberFormat="1" applyFont="1" applyBorder="1" applyProtection="1"/>
    <xf numFmtId="4" fontId="9" fillId="0" borderId="36" xfId="0" applyNumberFormat="1" applyFont="1" applyBorder="1" applyProtection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2" xfId="0" applyFont="1" applyBorder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ovdata.no/dokument/SPH/sph-2016/KAPITTEL_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M57"/>
  <sheetViews>
    <sheetView tabSelected="1" zoomScale="90" zoomScaleNormal="90" workbookViewId="0">
      <selection activeCell="A3" sqref="A3:C3"/>
    </sheetView>
  </sheetViews>
  <sheetFormatPr baseColWidth="10" defaultColWidth="11.42578125" defaultRowHeight="15" x14ac:dyDescent="0.25"/>
  <cols>
    <col min="1" max="13" width="7.28515625" style="8" customWidth="1"/>
    <col min="14" max="16384" width="11.42578125" style="8"/>
  </cols>
  <sheetData>
    <row r="1" spans="1:13" s="6" customFormat="1" ht="21.75" thickTop="1" thickBot="1" x14ac:dyDescent="0.35">
      <c r="A1" s="86" t="s">
        <v>120</v>
      </c>
      <c r="B1" s="87"/>
      <c r="C1" s="87"/>
      <c r="D1" s="87"/>
      <c r="E1" s="87"/>
      <c r="F1" s="87"/>
      <c r="G1" s="87" t="s">
        <v>53</v>
      </c>
      <c r="H1" s="87"/>
      <c r="I1" s="87"/>
      <c r="J1" s="87"/>
      <c r="K1" s="87"/>
      <c r="L1" s="87"/>
      <c r="M1" s="88"/>
    </row>
    <row r="2" spans="1:13" s="7" customFormat="1" ht="12" customHeight="1" x14ac:dyDescent="0.2">
      <c r="A2" s="74" t="s">
        <v>54</v>
      </c>
      <c r="B2" s="75"/>
      <c r="C2" s="76"/>
      <c r="D2" s="77" t="s">
        <v>55</v>
      </c>
      <c r="E2" s="75"/>
      <c r="F2" s="76"/>
      <c r="G2" s="77" t="s">
        <v>56</v>
      </c>
      <c r="H2" s="75"/>
      <c r="I2" s="75"/>
      <c r="J2" s="75"/>
      <c r="K2" s="75"/>
      <c r="L2" s="75"/>
      <c r="M2" s="78"/>
    </row>
    <row r="3" spans="1:13" ht="15" customHeight="1" thickBot="1" x14ac:dyDescent="0.3">
      <c r="A3" s="89"/>
      <c r="B3" s="90"/>
      <c r="C3" s="83"/>
      <c r="D3" s="82"/>
      <c r="E3" s="90"/>
      <c r="F3" s="83"/>
      <c r="G3" s="84"/>
      <c r="H3" s="80"/>
      <c r="I3" s="80"/>
      <c r="J3" s="80"/>
      <c r="K3" s="80"/>
      <c r="L3" s="80"/>
      <c r="M3" s="85"/>
    </row>
    <row r="4" spans="1:13" s="9" customFormat="1" ht="12" customHeight="1" x14ac:dyDescent="0.15">
      <c r="A4" s="74" t="s">
        <v>57</v>
      </c>
      <c r="B4" s="75"/>
      <c r="C4" s="75"/>
      <c r="D4" s="76"/>
      <c r="E4" s="77" t="s">
        <v>58</v>
      </c>
      <c r="F4" s="76"/>
      <c r="G4" s="77" t="s">
        <v>59</v>
      </c>
      <c r="H4" s="75"/>
      <c r="I4" s="75"/>
      <c r="J4" s="75"/>
      <c r="K4" s="75"/>
      <c r="L4" s="75"/>
      <c r="M4" s="78"/>
    </row>
    <row r="5" spans="1:13" ht="15" customHeight="1" thickBot="1" x14ac:dyDescent="0.3">
      <c r="A5" s="79"/>
      <c r="B5" s="80"/>
      <c r="C5" s="80"/>
      <c r="D5" s="81"/>
      <c r="E5" s="82"/>
      <c r="F5" s="83"/>
      <c r="G5" s="84"/>
      <c r="H5" s="80"/>
      <c r="I5" s="80"/>
      <c r="J5" s="80"/>
      <c r="K5" s="80"/>
      <c r="L5" s="80"/>
      <c r="M5" s="85"/>
    </row>
    <row r="6" spans="1:13" s="7" customFormat="1" ht="11.25" x14ac:dyDescent="0.2">
      <c r="A6" s="74" t="s">
        <v>60</v>
      </c>
      <c r="B6" s="75"/>
      <c r="C6" s="75"/>
      <c r="D6" s="75"/>
      <c r="E6" s="75"/>
      <c r="F6" s="76"/>
      <c r="G6" s="107" t="s">
        <v>61</v>
      </c>
      <c r="H6" s="108"/>
      <c r="I6" s="109" t="s">
        <v>62</v>
      </c>
      <c r="J6" s="109"/>
      <c r="K6" s="109"/>
      <c r="L6" s="109"/>
      <c r="M6" s="110"/>
    </row>
    <row r="7" spans="1:13" ht="15" customHeight="1" thickBot="1" x14ac:dyDescent="0.3">
      <c r="A7" s="79"/>
      <c r="B7" s="80"/>
      <c r="C7" s="80"/>
      <c r="D7" s="80"/>
      <c r="E7" s="80"/>
      <c r="F7" s="81"/>
      <c r="G7" s="84"/>
      <c r="H7" s="81"/>
      <c r="I7" s="84"/>
      <c r="J7" s="80"/>
      <c r="K7" s="80"/>
      <c r="L7" s="80"/>
      <c r="M7" s="85"/>
    </row>
    <row r="8" spans="1:13" ht="15.75" thickBot="1" x14ac:dyDescent="0.3">
      <c r="A8" s="91" t="s">
        <v>63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s="9" customFormat="1" ht="12" customHeight="1" x14ac:dyDescent="0.15">
      <c r="A9" s="94" t="s">
        <v>64</v>
      </c>
      <c r="B9" s="95"/>
      <c r="C9" s="96" t="s">
        <v>65</v>
      </c>
      <c r="D9" s="95"/>
      <c r="E9" s="96" t="s">
        <v>66</v>
      </c>
      <c r="F9" s="97"/>
      <c r="G9" s="97"/>
      <c r="H9" s="95"/>
      <c r="I9" s="96" t="s">
        <v>67</v>
      </c>
      <c r="J9" s="95"/>
      <c r="K9" s="101" t="s">
        <v>68</v>
      </c>
      <c r="L9" s="102"/>
      <c r="M9" s="103"/>
    </row>
    <row r="10" spans="1:13" s="9" customFormat="1" ht="12" customHeight="1" x14ac:dyDescent="0.15">
      <c r="A10" s="10" t="s">
        <v>69</v>
      </c>
      <c r="B10" s="11" t="s">
        <v>70</v>
      </c>
      <c r="C10" s="12" t="s">
        <v>69</v>
      </c>
      <c r="D10" s="11" t="s">
        <v>70</v>
      </c>
      <c r="E10" s="98"/>
      <c r="F10" s="99"/>
      <c r="G10" s="99"/>
      <c r="H10" s="100"/>
      <c r="I10" s="98"/>
      <c r="J10" s="100"/>
      <c r="K10" s="104"/>
      <c r="L10" s="105"/>
      <c r="M10" s="106"/>
    </row>
    <row r="11" spans="1:13" s="15" customFormat="1" ht="15" customHeight="1" x14ac:dyDescent="0.2">
      <c r="A11" s="13"/>
      <c r="B11" s="14"/>
      <c r="C11" s="13"/>
      <c r="D11" s="14"/>
      <c r="E11" s="111"/>
      <c r="F11" s="112"/>
      <c r="G11" s="112"/>
      <c r="H11" s="113"/>
      <c r="I11" s="111"/>
      <c r="J11" s="113"/>
      <c r="K11" s="114"/>
      <c r="L11" s="115"/>
      <c r="M11" s="116"/>
    </row>
    <row r="12" spans="1:13" s="15" customFormat="1" ht="15" customHeight="1" x14ac:dyDescent="0.2">
      <c r="A12" s="13"/>
      <c r="B12" s="14"/>
      <c r="C12" s="13"/>
      <c r="D12" s="14"/>
      <c r="E12" s="111"/>
      <c r="F12" s="112"/>
      <c r="G12" s="112"/>
      <c r="H12" s="113"/>
      <c r="I12" s="111"/>
      <c r="J12" s="113"/>
      <c r="K12" s="114"/>
      <c r="L12" s="115"/>
      <c r="M12" s="116"/>
    </row>
    <row r="13" spans="1:13" s="15" customFormat="1" ht="15" customHeight="1" x14ac:dyDescent="0.2">
      <c r="A13" s="13"/>
      <c r="B13" s="14"/>
      <c r="C13" s="13"/>
      <c r="D13" s="14"/>
      <c r="E13" s="111"/>
      <c r="F13" s="112"/>
      <c r="G13" s="112"/>
      <c r="H13" s="113"/>
      <c r="I13" s="111"/>
      <c r="J13" s="113"/>
      <c r="K13" s="114"/>
      <c r="L13" s="115"/>
      <c r="M13" s="116"/>
    </row>
    <row r="14" spans="1:13" s="15" customFormat="1" ht="15" customHeight="1" x14ac:dyDescent="0.2">
      <c r="A14" s="13"/>
      <c r="B14" s="14"/>
      <c r="C14" s="13"/>
      <c r="D14" s="14"/>
      <c r="E14" s="114"/>
      <c r="F14" s="115"/>
      <c r="G14" s="115"/>
      <c r="H14" s="117"/>
      <c r="I14" s="114"/>
      <c r="J14" s="117"/>
      <c r="K14" s="114"/>
      <c r="L14" s="115"/>
      <c r="M14" s="116"/>
    </row>
    <row r="15" spans="1:13" s="7" customFormat="1" ht="11.25" x14ac:dyDescent="0.2">
      <c r="A15" s="126" t="s">
        <v>71</v>
      </c>
      <c r="B15" s="127"/>
      <c r="C15" s="127"/>
      <c r="D15" s="128"/>
      <c r="E15" s="129" t="s">
        <v>72</v>
      </c>
      <c r="F15" s="130"/>
      <c r="G15" s="131"/>
      <c r="H15" s="132" t="s">
        <v>73</v>
      </c>
      <c r="I15" s="133"/>
      <c r="J15" s="133"/>
      <c r="K15" s="133"/>
      <c r="L15" s="133"/>
      <c r="M15" s="134"/>
    </row>
    <row r="16" spans="1:13" s="9" customFormat="1" ht="10.5" x14ac:dyDescent="0.15">
      <c r="A16" s="138" t="s">
        <v>74</v>
      </c>
      <c r="B16" s="139"/>
      <c r="C16" s="139" t="s">
        <v>75</v>
      </c>
      <c r="D16" s="139"/>
      <c r="E16" s="98"/>
      <c r="F16" s="99"/>
      <c r="G16" s="100"/>
      <c r="H16" s="135"/>
      <c r="I16" s="136"/>
      <c r="J16" s="136"/>
      <c r="K16" s="136"/>
      <c r="L16" s="136"/>
      <c r="M16" s="137"/>
    </row>
    <row r="17" spans="1:13" s="22" customFormat="1" ht="11.25" hidden="1" x14ac:dyDescent="0.2">
      <c r="A17" s="16"/>
      <c r="B17" s="17"/>
      <c r="C17" s="18"/>
      <c r="D17" s="17"/>
      <c r="E17" s="118" t="s">
        <v>76</v>
      </c>
      <c r="F17" s="119"/>
      <c r="G17" s="120"/>
      <c r="H17" s="19"/>
      <c r="I17" s="20"/>
      <c r="J17" s="20"/>
      <c r="K17" s="20"/>
      <c r="L17" s="20"/>
      <c r="M17" s="21"/>
    </row>
    <row r="18" spans="1:13" s="22" customFormat="1" ht="11.25" hidden="1" x14ac:dyDescent="0.2">
      <c r="A18" s="16"/>
      <c r="B18" s="17"/>
      <c r="C18" s="18"/>
      <c r="D18" s="17"/>
      <c r="E18" s="118" t="s">
        <v>77</v>
      </c>
      <c r="F18" s="119"/>
      <c r="G18" s="120"/>
      <c r="H18" s="19"/>
      <c r="I18" s="20"/>
      <c r="J18" s="20"/>
      <c r="K18" s="20"/>
      <c r="L18" s="20"/>
      <c r="M18" s="21"/>
    </row>
    <row r="19" spans="1:13" s="22" customFormat="1" ht="11.25" hidden="1" x14ac:dyDescent="0.2">
      <c r="A19" s="16"/>
      <c r="B19" s="17"/>
      <c r="C19" s="18"/>
      <c r="D19" s="17"/>
      <c r="E19" s="118" t="s">
        <v>78</v>
      </c>
      <c r="F19" s="119"/>
      <c r="G19" s="120"/>
      <c r="H19" s="19"/>
      <c r="I19" s="20"/>
      <c r="J19" s="20"/>
      <c r="K19" s="20"/>
      <c r="L19" s="20"/>
      <c r="M19" s="21"/>
    </row>
    <row r="20" spans="1:13" s="22" customFormat="1" ht="11.25" hidden="1" x14ac:dyDescent="0.2">
      <c r="A20" s="16"/>
      <c r="B20" s="17"/>
      <c r="C20" s="18"/>
      <c r="D20" s="17"/>
      <c r="E20" s="118" t="s">
        <v>79</v>
      </c>
      <c r="F20" s="119"/>
      <c r="G20" s="120"/>
      <c r="H20" s="19"/>
      <c r="I20" s="20"/>
      <c r="J20" s="20"/>
      <c r="K20" s="20"/>
      <c r="L20" s="20"/>
      <c r="M20" s="21"/>
    </row>
    <row r="21" spans="1:13" s="15" customFormat="1" ht="12.75" x14ac:dyDescent="0.2">
      <c r="A21" s="121"/>
      <c r="B21" s="122"/>
      <c r="C21" s="121"/>
      <c r="D21" s="122"/>
      <c r="E21" s="123"/>
      <c r="F21" s="124"/>
      <c r="G21" s="125"/>
      <c r="H21" s="151"/>
      <c r="I21" s="152"/>
      <c r="J21" s="152"/>
      <c r="K21" s="152"/>
      <c r="L21" s="152"/>
      <c r="M21" s="153"/>
    </row>
    <row r="22" spans="1:13" s="15" customFormat="1" ht="12.75" x14ac:dyDescent="0.2">
      <c r="A22" s="121"/>
      <c r="B22" s="122"/>
      <c r="C22" s="154"/>
      <c r="D22" s="122"/>
      <c r="E22" s="114"/>
      <c r="F22" s="115"/>
      <c r="G22" s="117"/>
      <c r="H22" s="114"/>
      <c r="I22" s="115"/>
      <c r="J22" s="115"/>
      <c r="K22" s="115"/>
      <c r="L22" s="115"/>
      <c r="M22" s="116"/>
    </row>
    <row r="23" spans="1:13" s="15" customFormat="1" ht="12.75" x14ac:dyDescent="0.2">
      <c r="A23" s="121"/>
      <c r="B23" s="122"/>
      <c r="C23" s="154"/>
      <c r="D23" s="122"/>
      <c r="E23" s="114"/>
      <c r="F23" s="115"/>
      <c r="G23" s="117"/>
      <c r="H23" s="151"/>
      <c r="I23" s="152"/>
      <c r="J23" s="152"/>
      <c r="K23" s="152"/>
      <c r="L23" s="152"/>
      <c r="M23" s="153"/>
    </row>
    <row r="24" spans="1:13" s="15" customFormat="1" ht="12.75" x14ac:dyDescent="0.2">
      <c r="A24" s="140" t="s">
        <v>80</v>
      </c>
      <c r="B24" s="141"/>
      <c r="C24" s="141"/>
      <c r="D24" s="142"/>
      <c r="E24" s="111"/>
      <c r="F24" s="112"/>
      <c r="G24" s="112"/>
      <c r="H24" s="112"/>
      <c r="I24" s="112"/>
      <c r="J24" s="112"/>
      <c r="K24" s="112"/>
      <c r="L24" s="112"/>
      <c r="M24" s="143"/>
    </row>
    <row r="25" spans="1:13" s="15" customFormat="1" ht="12.75" x14ac:dyDescent="0.2">
      <c r="A25" s="144" t="s">
        <v>81</v>
      </c>
      <c r="B25" s="145"/>
      <c r="C25" s="145"/>
      <c r="D25" s="146"/>
      <c r="E25" s="114"/>
      <c r="F25" s="115"/>
      <c r="G25" s="115"/>
      <c r="H25" s="115"/>
      <c r="I25" s="115"/>
      <c r="J25" s="115"/>
      <c r="K25" s="115"/>
      <c r="L25" s="115"/>
      <c r="M25" s="116"/>
    </row>
    <row r="26" spans="1:13" s="24" customFormat="1" ht="15.75" customHeight="1" thickBot="1" x14ac:dyDescent="0.25">
      <c r="A26" s="147" t="s">
        <v>82</v>
      </c>
      <c r="B26" s="148"/>
      <c r="C26" s="148"/>
      <c r="D26" s="148"/>
      <c r="E26" s="148"/>
      <c r="F26" s="148"/>
      <c r="G26" s="148"/>
      <c r="H26" s="148"/>
      <c r="I26" s="23"/>
      <c r="J26" s="149" t="s">
        <v>133</v>
      </c>
      <c r="K26" s="149"/>
      <c r="L26" s="149"/>
      <c r="M26" s="150"/>
    </row>
    <row r="27" spans="1:13" s="9" customFormat="1" ht="12" customHeight="1" x14ac:dyDescent="0.15">
      <c r="A27" s="160" t="s">
        <v>83</v>
      </c>
      <c r="B27" s="161"/>
      <c r="C27" s="162"/>
      <c r="D27" s="25" t="s">
        <v>84</v>
      </c>
      <c r="E27" s="95" t="s">
        <v>85</v>
      </c>
      <c r="F27" s="25" t="s">
        <v>86</v>
      </c>
      <c r="G27" s="96" t="s">
        <v>87</v>
      </c>
      <c r="H27" s="97"/>
      <c r="I27" s="97"/>
      <c r="J27" s="97"/>
      <c r="K27" s="95"/>
      <c r="L27" s="97" t="s">
        <v>88</v>
      </c>
      <c r="M27" s="167"/>
    </row>
    <row r="28" spans="1:13" s="9" customFormat="1" ht="12" customHeight="1" thickBot="1" x14ac:dyDescent="0.2">
      <c r="A28" s="163"/>
      <c r="B28" s="164"/>
      <c r="C28" s="165"/>
      <c r="D28" s="26" t="s">
        <v>89</v>
      </c>
      <c r="E28" s="166"/>
      <c r="F28" s="27" t="s">
        <v>90</v>
      </c>
      <c r="G28" s="28" t="s">
        <v>91</v>
      </c>
      <c r="H28" s="28" t="s">
        <v>92</v>
      </c>
      <c r="I28" s="28" t="s">
        <v>93</v>
      </c>
      <c r="J28" s="29" t="s">
        <v>94</v>
      </c>
      <c r="K28" s="30"/>
      <c r="L28" s="168"/>
      <c r="M28" s="169"/>
    </row>
    <row r="29" spans="1:13" ht="14.25" customHeight="1" x14ac:dyDescent="0.25">
      <c r="A29" s="170" t="s">
        <v>95</v>
      </c>
      <c r="B29" s="171"/>
      <c r="C29" s="172"/>
      <c r="D29" s="31">
        <v>4500</v>
      </c>
      <c r="E29" s="32"/>
      <c r="F29" s="33">
        <v>4.03</v>
      </c>
      <c r="G29" s="34">
        <v>11600</v>
      </c>
      <c r="H29" s="35"/>
      <c r="I29" s="36"/>
      <c r="J29" s="36"/>
      <c r="K29" s="37"/>
      <c r="L29" s="173">
        <f t="shared" ref="L29:L34" si="0">E29*F29</f>
        <v>0</v>
      </c>
      <c r="M29" s="174"/>
    </row>
    <row r="30" spans="1:13" ht="14.25" customHeight="1" x14ac:dyDescent="0.25">
      <c r="A30" s="155" t="s">
        <v>96</v>
      </c>
      <c r="B30" s="156"/>
      <c r="C30" s="157"/>
      <c r="D30" s="38">
        <v>4010</v>
      </c>
      <c r="E30" s="39"/>
      <c r="F30" s="40">
        <v>1</v>
      </c>
      <c r="G30" s="41">
        <v>11600</v>
      </c>
      <c r="H30" s="42"/>
      <c r="I30" s="43"/>
      <c r="J30" s="43"/>
      <c r="K30" s="44"/>
      <c r="L30" s="158">
        <f t="shared" si="0"/>
        <v>0</v>
      </c>
      <c r="M30" s="159"/>
    </row>
    <row r="31" spans="1:13" ht="14.25" customHeight="1" x14ac:dyDescent="0.25">
      <c r="A31" s="155" t="s">
        <v>97</v>
      </c>
      <c r="B31" s="156"/>
      <c r="C31" s="157"/>
      <c r="D31" s="38">
        <v>4050</v>
      </c>
      <c r="E31" s="39"/>
      <c r="F31" s="40">
        <v>1</v>
      </c>
      <c r="G31" s="41">
        <v>11600</v>
      </c>
      <c r="H31" s="42"/>
      <c r="I31" s="43"/>
      <c r="J31" s="43"/>
      <c r="K31" s="44"/>
      <c r="L31" s="158">
        <f t="shared" si="0"/>
        <v>0</v>
      </c>
      <c r="M31" s="159"/>
    </row>
    <row r="32" spans="1:13" ht="14.25" customHeight="1" x14ac:dyDescent="0.25">
      <c r="A32" s="155" t="s">
        <v>98</v>
      </c>
      <c r="B32" s="156"/>
      <c r="C32" s="157"/>
      <c r="D32" s="38">
        <v>4020</v>
      </c>
      <c r="E32" s="39"/>
      <c r="F32" s="40">
        <v>2</v>
      </c>
      <c r="G32" s="41">
        <v>11600</v>
      </c>
      <c r="H32" s="42"/>
      <c r="I32" s="43"/>
      <c r="J32" s="43"/>
      <c r="K32" s="44"/>
      <c r="L32" s="158">
        <f t="shared" si="0"/>
        <v>0</v>
      </c>
      <c r="M32" s="159"/>
    </row>
    <row r="33" spans="1:13" ht="14.25" customHeight="1" x14ac:dyDescent="0.25">
      <c r="A33" s="155" t="s">
        <v>99</v>
      </c>
      <c r="B33" s="156"/>
      <c r="C33" s="157"/>
      <c r="D33" s="38"/>
      <c r="E33" s="39"/>
      <c r="F33" s="40">
        <v>2.9</v>
      </c>
      <c r="G33" s="41">
        <v>11600</v>
      </c>
      <c r="H33" s="42"/>
      <c r="I33" s="43"/>
      <c r="J33" s="43"/>
      <c r="K33" s="44"/>
      <c r="L33" s="158">
        <f t="shared" si="0"/>
        <v>0</v>
      </c>
      <c r="M33" s="159"/>
    </row>
    <row r="34" spans="1:13" ht="14.25" customHeight="1" thickBot="1" x14ac:dyDescent="0.3">
      <c r="A34" s="184" t="s">
        <v>100</v>
      </c>
      <c r="B34" s="185"/>
      <c r="C34" s="186"/>
      <c r="D34" s="45">
        <v>4061</v>
      </c>
      <c r="E34" s="46"/>
      <c r="F34" s="47">
        <v>7.5</v>
      </c>
      <c r="G34" s="48">
        <v>11600</v>
      </c>
      <c r="H34" s="49"/>
      <c r="I34" s="50"/>
      <c r="J34" s="50"/>
      <c r="K34" s="51"/>
      <c r="L34" s="187">
        <f t="shared" si="0"/>
        <v>0</v>
      </c>
      <c r="M34" s="188"/>
    </row>
    <row r="35" spans="1:13" s="24" customFormat="1" ht="12.75" x14ac:dyDescent="0.2">
      <c r="A35" s="175" t="s">
        <v>101</v>
      </c>
      <c r="B35" s="176"/>
      <c r="C35" s="176"/>
      <c r="D35" s="176"/>
      <c r="E35" s="176"/>
      <c r="F35" s="176"/>
      <c r="G35" s="52" t="s">
        <v>91</v>
      </c>
      <c r="H35" s="53" t="s">
        <v>92</v>
      </c>
      <c r="I35" s="53" t="s">
        <v>93</v>
      </c>
      <c r="J35" s="54" t="s">
        <v>94</v>
      </c>
      <c r="K35" s="55" t="s">
        <v>123</v>
      </c>
      <c r="L35" s="177"/>
      <c r="M35" s="178"/>
    </row>
    <row r="36" spans="1:13" ht="14.25" customHeight="1" x14ac:dyDescent="0.25">
      <c r="A36" s="179" t="s">
        <v>102</v>
      </c>
      <c r="B36" s="180"/>
      <c r="C36" s="181"/>
      <c r="D36" s="38">
        <v>4210</v>
      </c>
      <c r="E36" s="39"/>
      <c r="F36" s="69">
        <f>IF(E36="",0,VLOOKUP(K36,Satser,2,FALSE))</f>
        <v>0</v>
      </c>
      <c r="G36" s="41">
        <v>11601</v>
      </c>
      <c r="H36" s="42"/>
      <c r="I36" s="43"/>
      <c r="J36" s="43"/>
      <c r="K36" s="73"/>
      <c r="L36" s="182">
        <f t="shared" ref="L36:L41" si="1">E36*F36</f>
        <v>0</v>
      </c>
      <c r="M36" s="183"/>
    </row>
    <row r="37" spans="1:13" ht="14.25" customHeight="1" x14ac:dyDescent="0.25">
      <c r="A37" s="56" t="s">
        <v>103</v>
      </c>
      <c r="B37" s="57"/>
      <c r="C37" s="58"/>
      <c r="D37" s="38">
        <v>4360</v>
      </c>
      <c r="E37" s="39"/>
      <c r="F37" s="40">
        <f>-F36*40%</f>
        <v>0</v>
      </c>
      <c r="G37" s="41">
        <v>11601</v>
      </c>
      <c r="H37" s="42"/>
      <c r="I37" s="43"/>
      <c r="J37" s="43"/>
      <c r="K37" s="44"/>
      <c r="L37" s="182">
        <f t="shared" si="1"/>
        <v>0</v>
      </c>
      <c r="M37" s="183"/>
    </row>
    <row r="38" spans="1:13" ht="14.25" customHeight="1" x14ac:dyDescent="0.25">
      <c r="A38" s="56" t="s">
        <v>104</v>
      </c>
      <c r="B38" s="57"/>
      <c r="C38" s="58"/>
      <c r="D38" s="38">
        <v>4367</v>
      </c>
      <c r="E38" s="39"/>
      <c r="F38" s="40">
        <f>-F36*50%</f>
        <v>0</v>
      </c>
      <c r="G38" s="41">
        <v>11601</v>
      </c>
      <c r="H38" s="42"/>
      <c r="I38" s="43"/>
      <c r="J38" s="43"/>
      <c r="K38" s="44"/>
      <c r="L38" s="182">
        <f t="shared" si="1"/>
        <v>0</v>
      </c>
      <c r="M38" s="183"/>
    </row>
    <row r="39" spans="1:13" ht="14.25" customHeight="1" x14ac:dyDescent="0.25">
      <c r="A39" s="179" t="s">
        <v>105</v>
      </c>
      <c r="B39" s="180"/>
      <c r="C39" s="181"/>
      <c r="D39" s="38">
        <v>4220</v>
      </c>
      <c r="E39" s="39"/>
      <c r="F39" s="69">
        <f>IF(E39="",0,VLOOKUP(K39,Satser,2,FALSE))</f>
        <v>0</v>
      </c>
      <c r="G39" s="41">
        <v>11601</v>
      </c>
      <c r="H39" s="42"/>
      <c r="I39" s="43"/>
      <c r="J39" s="43"/>
      <c r="K39" s="73"/>
      <c r="L39" s="182">
        <f t="shared" si="1"/>
        <v>0</v>
      </c>
      <c r="M39" s="183"/>
    </row>
    <row r="40" spans="1:13" ht="14.25" customHeight="1" x14ac:dyDescent="0.25">
      <c r="A40" s="179" t="s">
        <v>106</v>
      </c>
      <c r="B40" s="180"/>
      <c r="C40" s="181"/>
      <c r="D40" s="38">
        <v>4363</v>
      </c>
      <c r="E40" s="39"/>
      <c r="F40" s="40">
        <f>-F39*40%</f>
        <v>0</v>
      </c>
      <c r="G40" s="41">
        <v>11601</v>
      </c>
      <c r="H40" s="42"/>
      <c r="I40" s="43"/>
      <c r="J40" s="43"/>
      <c r="K40" s="44"/>
      <c r="L40" s="182">
        <f t="shared" si="1"/>
        <v>0</v>
      </c>
      <c r="M40" s="183"/>
    </row>
    <row r="41" spans="1:13" ht="14.25" customHeight="1" thickBot="1" x14ac:dyDescent="0.3">
      <c r="A41" s="184" t="s">
        <v>107</v>
      </c>
      <c r="B41" s="185"/>
      <c r="C41" s="186"/>
      <c r="D41" s="45">
        <v>4365</v>
      </c>
      <c r="E41" s="46"/>
      <c r="F41" s="47">
        <f>-F39*50%</f>
        <v>0</v>
      </c>
      <c r="G41" s="48">
        <v>11601</v>
      </c>
      <c r="H41" s="49"/>
      <c r="I41" s="50"/>
      <c r="J41" s="50"/>
      <c r="K41" s="51"/>
      <c r="L41" s="182">
        <f t="shared" si="1"/>
        <v>0</v>
      </c>
      <c r="M41" s="183"/>
    </row>
    <row r="42" spans="1:13" x14ac:dyDescent="0.25">
      <c r="A42" s="144" t="s">
        <v>108</v>
      </c>
      <c r="B42" s="145"/>
      <c r="C42" s="145"/>
      <c r="D42" s="145"/>
      <c r="E42" s="145"/>
      <c r="F42" s="145"/>
      <c r="G42" s="52" t="s">
        <v>91</v>
      </c>
      <c r="H42" s="53" t="s">
        <v>92</v>
      </c>
      <c r="I42" s="53" t="s">
        <v>93</v>
      </c>
      <c r="J42" s="54" t="s">
        <v>94</v>
      </c>
      <c r="K42" s="55" t="s">
        <v>123</v>
      </c>
      <c r="L42" s="177"/>
      <c r="M42" s="178"/>
    </row>
    <row r="43" spans="1:13" ht="14.25" customHeight="1" x14ac:dyDescent="0.25">
      <c r="A43" s="179" t="s">
        <v>105</v>
      </c>
      <c r="B43" s="180"/>
      <c r="C43" s="181"/>
      <c r="D43" s="38">
        <v>4230</v>
      </c>
      <c r="E43" s="59"/>
      <c r="F43" s="69">
        <f>IF(E43="",0,VLOOKUP(K43,Satser,2,FALSE))</f>
        <v>0</v>
      </c>
      <c r="G43" s="41">
        <v>11601</v>
      </c>
      <c r="H43" s="42"/>
      <c r="I43" s="43"/>
      <c r="J43" s="43"/>
      <c r="K43" s="73"/>
      <c r="L43" s="182">
        <f t="shared" ref="L43:L46" si="2">E43*F43</f>
        <v>0</v>
      </c>
      <c r="M43" s="183"/>
    </row>
    <row r="44" spans="1:13" ht="14.25" customHeight="1" x14ac:dyDescent="0.25">
      <c r="A44" s="179" t="s">
        <v>109</v>
      </c>
      <c r="B44" s="180"/>
      <c r="C44" s="181"/>
      <c r="D44" s="38">
        <v>4370</v>
      </c>
      <c r="E44" s="59"/>
      <c r="F44" s="40">
        <f>-F43*10%</f>
        <v>0</v>
      </c>
      <c r="G44" s="41">
        <v>11601</v>
      </c>
      <c r="H44" s="42"/>
      <c r="I44" s="43"/>
      <c r="J44" s="43"/>
      <c r="K44" s="44"/>
      <c r="L44" s="182">
        <f t="shared" si="2"/>
        <v>0</v>
      </c>
      <c r="M44" s="183"/>
    </row>
    <row r="45" spans="1:13" ht="14.25" customHeight="1" x14ac:dyDescent="0.25">
      <c r="A45" s="179" t="s">
        <v>110</v>
      </c>
      <c r="B45" s="180"/>
      <c r="C45" s="181"/>
      <c r="D45" s="38">
        <v>4380</v>
      </c>
      <c r="E45" s="59"/>
      <c r="F45" s="40">
        <f>-F43*40%</f>
        <v>0</v>
      </c>
      <c r="G45" s="41">
        <v>11601</v>
      </c>
      <c r="H45" s="42"/>
      <c r="I45" s="43"/>
      <c r="J45" s="43"/>
      <c r="K45" s="44"/>
      <c r="L45" s="182">
        <f t="shared" si="2"/>
        <v>0</v>
      </c>
      <c r="M45" s="183"/>
    </row>
    <row r="46" spans="1:13" ht="14.25" customHeight="1" x14ac:dyDescent="0.25">
      <c r="A46" s="179" t="s">
        <v>111</v>
      </c>
      <c r="B46" s="180"/>
      <c r="C46" s="181"/>
      <c r="D46" s="38">
        <v>4390</v>
      </c>
      <c r="E46" s="59"/>
      <c r="F46" s="40">
        <f>-F43*50%</f>
        <v>0</v>
      </c>
      <c r="G46" s="41">
        <v>11601</v>
      </c>
      <c r="H46" s="42"/>
      <c r="I46" s="43"/>
      <c r="J46" s="43"/>
      <c r="K46" s="44"/>
      <c r="L46" s="182">
        <f t="shared" si="2"/>
        <v>0</v>
      </c>
      <c r="M46" s="183"/>
    </row>
    <row r="47" spans="1:13" ht="14.25" customHeight="1" x14ac:dyDescent="0.25">
      <c r="A47" s="56" t="s">
        <v>132</v>
      </c>
      <c r="B47" s="57"/>
      <c r="C47" s="58"/>
      <c r="D47" s="60">
        <v>4100</v>
      </c>
      <c r="E47" s="39"/>
      <c r="F47" s="40">
        <v>531</v>
      </c>
      <c r="G47" s="61">
        <v>11705</v>
      </c>
      <c r="H47" s="62"/>
      <c r="I47" s="63"/>
      <c r="J47" s="63"/>
      <c r="K47" s="64"/>
      <c r="L47" s="182">
        <f t="shared" ref="L47" si="3">E47*F47</f>
        <v>0</v>
      </c>
      <c r="M47" s="183"/>
    </row>
    <row r="48" spans="1:13" ht="14.25" customHeight="1" thickBot="1" x14ac:dyDescent="0.3">
      <c r="A48" s="184" t="s">
        <v>112</v>
      </c>
      <c r="B48" s="185"/>
      <c r="C48" s="186"/>
      <c r="D48" s="45">
        <v>4400</v>
      </c>
      <c r="E48" s="65"/>
      <c r="F48" s="66"/>
      <c r="G48" s="67">
        <v>11206</v>
      </c>
      <c r="H48" s="49"/>
      <c r="I48" s="50"/>
      <c r="J48" s="50"/>
      <c r="K48" s="51"/>
      <c r="L48" s="189"/>
      <c r="M48" s="190"/>
    </row>
    <row r="49" spans="1:13" x14ac:dyDescent="0.25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3"/>
    </row>
    <row r="50" spans="1:13" x14ac:dyDescent="0.25">
      <c r="A50" s="194" t="s">
        <v>113</v>
      </c>
      <c r="B50" s="195"/>
      <c r="C50" s="196"/>
      <c r="D50" s="41">
        <v>9990</v>
      </c>
      <c r="E50" s="68"/>
      <c r="F50" s="68"/>
      <c r="G50" s="197"/>
      <c r="H50" s="197"/>
      <c r="I50" s="197"/>
      <c r="J50" s="197"/>
      <c r="K50" s="197"/>
      <c r="L50" s="198"/>
      <c r="M50" s="199"/>
    </row>
    <row r="51" spans="1:13" ht="15.75" thickBot="1" x14ac:dyDescent="0.3">
      <c r="A51" s="221" t="s">
        <v>114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3"/>
      <c r="L51" s="224">
        <f>SUM(L29:M48)+L50</f>
        <v>0</v>
      </c>
      <c r="M51" s="225"/>
    </row>
    <row r="52" spans="1:13" s="9" customFormat="1" ht="10.5" x14ac:dyDescent="0.15">
      <c r="A52" s="226" t="s">
        <v>115</v>
      </c>
      <c r="B52" s="227"/>
      <c r="C52" s="227"/>
      <c r="D52" s="227"/>
      <c r="E52" s="228"/>
      <c r="F52" s="229" t="s">
        <v>116</v>
      </c>
      <c r="G52" s="227"/>
      <c r="H52" s="227"/>
      <c r="I52" s="228"/>
      <c r="J52" s="230" t="s">
        <v>117</v>
      </c>
      <c r="K52" s="230"/>
      <c r="L52" s="230"/>
      <c r="M52" s="231"/>
    </row>
    <row r="53" spans="1:13" s="7" customFormat="1" ht="11.25" x14ac:dyDescent="0.2">
      <c r="A53" s="232" t="s">
        <v>118</v>
      </c>
      <c r="B53" s="233"/>
      <c r="C53" s="233"/>
      <c r="D53" s="233"/>
      <c r="E53" s="234"/>
      <c r="F53" s="235" t="s">
        <v>119</v>
      </c>
      <c r="G53" s="230"/>
      <c r="H53" s="230"/>
      <c r="I53" s="236"/>
      <c r="J53" s="230" t="s">
        <v>119</v>
      </c>
      <c r="K53" s="230"/>
      <c r="L53" s="230"/>
      <c r="M53" s="231"/>
    </row>
    <row r="54" spans="1:13" s="7" customFormat="1" ht="11.25" x14ac:dyDescent="0.2">
      <c r="A54" s="200" t="s">
        <v>119</v>
      </c>
      <c r="B54" s="201"/>
      <c r="C54" s="201"/>
      <c r="D54" s="201"/>
      <c r="E54" s="202"/>
      <c r="F54" s="203"/>
      <c r="G54" s="204"/>
      <c r="H54" s="204"/>
      <c r="I54" s="205"/>
      <c r="J54" s="209"/>
      <c r="K54" s="210"/>
      <c r="L54" s="210"/>
      <c r="M54" s="211"/>
    </row>
    <row r="55" spans="1:13" x14ac:dyDescent="0.25">
      <c r="A55" s="215"/>
      <c r="B55" s="216"/>
      <c r="C55" s="216"/>
      <c r="D55" s="216"/>
      <c r="E55" s="217"/>
      <c r="F55" s="203"/>
      <c r="G55" s="204"/>
      <c r="H55" s="204"/>
      <c r="I55" s="205"/>
      <c r="J55" s="209"/>
      <c r="K55" s="210"/>
      <c r="L55" s="210"/>
      <c r="M55" s="211"/>
    </row>
    <row r="56" spans="1:13" ht="15.75" thickBot="1" x14ac:dyDescent="0.3">
      <c r="A56" s="218"/>
      <c r="B56" s="219"/>
      <c r="C56" s="219"/>
      <c r="D56" s="219"/>
      <c r="E56" s="220"/>
      <c r="F56" s="206"/>
      <c r="G56" s="207"/>
      <c r="H56" s="207"/>
      <c r="I56" s="208"/>
      <c r="J56" s="212"/>
      <c r="K56" s="213"/>
      <c r="L56" s="213"/>
      <c r="M56" s="214"/>
    </row>
    <row r="57" spans="1:13" ht="15.75" thickTop="1" x14ac:dyDescent="0.25"/>
  </sheetData>
  <sheetProtection algorithmName="SHA-512" hashValue="jDkhYzMepUWZGwOLabsk1LE3VGXSjY7LFCUdlM50L2aM5lA+SHRgkd3UCpHmm9Hwd9nc7qIqc0ceYPIL+P6Wqw==" saltValue="WqVr+yur1a+X6Sn11vCgCQ==" spinCount="100000" sheet="1" objects="1" scenarios="1" selectLockedCells="1"/>
  <mergeCells count="122">
    <mergeCell ref="A54:E54"/>
    <mergeCell ref="F54:I56"/>
    <mergeCell ref="J54:M56"/>
    <mergeCell ref="A55:E56"/>
    <mergeCell ref="A51:K51"/>
    <mergeCell ref="L51:M51"/>
    <mergeCell ref="A52:E52"/>
    <mergeCell ref="F52:I52"/>
    <mergeCell ref="J52:M52"/>
    <mergeCell ref="A53:E53"/>
    <mergeCell ref="F53:I53"/>
    <mergeCell ref="J53:M53"/>
    <mergeCell ref="L47:M47"/>
    <mergeCell ref="A48:C48"/>
    <mergeCell ref="L48:M48"/>
    <mergeCell ref="A49:M49"/>
    <mergeCell ref="A50:C50"/>
    <mergeCell ref="G50:K50"/>
    <mergeCell ref="L50:M50"/>
    <mergeCell ref="A45:C45"/>
    <mergeCell ref="L45:M45"/>
    <mergeCell ref="A46:C46"/>
    <mergeCell ref="L46:M46"/>
    <mergeCell ref="A42:F42"/>
    <mergeCell ref="L42:M42"/>
    <mergeCell ref="A43:C43"/>
    <mergeCell ref="L43:M43"/>
    <mergeCell ref="A44:C44"/>
    <mergeCell ref="L44:M44"/>
    <mergeCell ref="A39:C39"/>
    <mergeCell ref="L39:M39"/>
    <mergeCell ref="A40:C40"/>
    <mergeCell ref="L40:M40"/>
    <mergeCell ref="A41:C41"/>
    <mergeCell ref="L41:M41"/>
    <mergeCell ref="A35:F35"/>
    <mergeCell ref="L35:M35"/>
    <mergeCell ref="A36:C36"/>
    <mergeCell ref="L36:M36"/>
    <mergeCell ref="L37:M37"/>
    <mergeCell ref="L38:M38"/>
    <mergeCell ref="A33:C33"/>
    <mergeCell ref="L33:M33"/>
    <mergeCell ref="A34:C34"/>
    <mergeCell ref="L34:M34"/>
    <mergeCell ref="A30:C30"/>
    <mergeCell ref="L30:M30"/>
    <mergeCell ref="A31:C31"/>
    <mergeCell ref="L31:M31"/>
    <mergeCell ref="A32:C32"/>
    <mergeCell ref="L32:M32"/>
    <mergeCell ref="A27:C28"/>
    <mergeCell ref="E27:E28"/>
    <mergeCell ref="G27:K27"/>
    <mergeCell ref="L27:M28"/>
    <mergeCell ref="A29:C29"/>
    <mergeCell ref="L29:M29"/>
    <mergeCell ref="A24:D24"/>
    <mergeCell ref="E24:M24"/>
    <mergeCell ref="A25:D25"/>
    <mergeCell ref="E25:M25"/>
    <mergeCell ref="A26:H26"/>
    <mergeCell ref="J26:M26"/>
    <mergeCell ref="H21:M21"/>
    <mergeCell ref="A22:B22"/>
    <mergeCell ref="C22:D22"/>
    <mergeCell ref="E22:G22"/>
    <mergeCell ref="H22:M22"/>
    <mergeCell ref="A23:B23"/>
    <mergeCell ref="C23:D23"/>
    <mergeCell ref="E23:G23"/>
    <mergeCell ref="H23:M23"/>
    <mergeCell ref="E18:G18"/>
    <mergeCell ref="E19:G19"/>
    <mergeCell ref="E20:G20"/>
    <mergeCell ref="A21:B21"/>
    <mergeCell ref="C21:D21"/>
    <mergeCell ref="E21:G21"/>
    <mergeCell ref="A15:D15"/>
    <mergeCell ref="E15:G16"/>
    <mergeCell ref="H15:M16"/>
    <mergeCell ref="A16:B16"/>
    <mergeCell ref="C16:D16"/>
    <mergeCell ref="E17:G17"/>
    <mergeCell ref="E13:H13"/>
    <mergeCell ref="I13:J13"/>
    <mergeCell ref="K13:M13"/>
    <mergeCell ref="E14:H14"/>
    <mergeCell ref="I14:J14"/>
    <mergeCell ref="K14:M14"/>
    <mergeCell ref="E11:H11"/>
    <mergeCell ref="I11:J11"/>
    <mergeCell ref="K11:M11"/>
    <mergeCell ref="E12:H12"/>
    <mergeCell ref="I12:J12"/>
    <mergeCell ref="K12:M12"/>
    <mergeCell ref="A8:M8"/>
    <mergeCell ref="A9:B9"/>
    <mergeCell ref="C9:D9"/>
    <mergeCell ref="E9:H10"/>
    <mergeCell ref="I9:J10"/>
    <mergeCell ref="K9:M10"/>
    <mergeCell ref="A6:F6"/>
    <mergeCell ref="G6:H6"/>
    <mergeCell ref="I6:M6"/>
    <mergeCell ref="A7:F7"/>
    <mergeCell ref="G7:H7"/>
    <mergeCell ref="I7:M7"/>
    <mergeCell ref="A4:D4"/>
    <mergeCell ref="E4:F4"/>
    <mergeCell ref="G4:M4"/>
    <mergeCell ref="A5:D5"/>
    <mergeCell ref="E5:F5"/>
    <mergeCell ref="G5:M5"/>
    <mergeCell ref="A1:F1"/>
    <mergeCell ref="G1:M1"/>
    <mergeCell ref="A2:C2"/>
    <mergeCell ref="D2:F2"/>
    <mergeCell ref="G2:M2"/>
    <mergeCell ref="A3:C3"/>
    <mergeCell ref="D3:F3"/>
    <mergeCell ref="G3:M3"/>
  </mergeCells>
  <pageMargins left="0.39370078740157483" right="0.39370078740157483" top="0.39370078740157483" bottom="0.39370078740157483" header="0.19685039370078741" footer="0.19685039370078741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B20" sqref="B20"/>
    </sheetView>
  </sheetViews>
  <sheetFormatPr baseColWidth="10" defaultRowHeight="15" x14ac:dyDescent="0.25"/>
  <cols>
    <col min="1" max="1" width="26.85546875" style="5" customWidth="1"/>
    <col min="2" max="2" width="13.7109375" style="2" bestFit="1" customWidth="1"/>
  </cols>
  <sheetData>
    <row r="1" spans="1:3" ht="28.5" customHeight="1" thickBot="1" x14ac:dyDescent="0.3">
      <c r="A1" s="3" t="s">
        <v>0</v>
      </c>
      <c r="B1" s="71" t="s">
        <v>131</v>
      </c>
    </row>
    <row r="2" spans="1:3" ht="15.75" thickBot="1" x14ac:dyDescent="0.3">
      <c r="A2" s="3" t="s">
        <v>1</v>
      </c>
      <c r="B2" s="1" t="s">
        <v>2</v>
      </c>
    </row>
    <row r="3" spans="1:3" ht="15.75" thickBot="1" x14ac:dyDescent="0.3">
      <c r="A3" s="4" t="s">
        <v>3</v>
      </c>
      <c r="B3" s="72">
        <v>360</v>
      </c>
    </row>
    <row r="4" spans="1:3" ht="15.75" thickBot="1" x14ac:dyDescent="0.3">
      <c r="A4" s="4" t="s">
        <v>4</v>
      </c>
      <c r="B4" s="72">
        <v>920</v>
      </c>
    </row>
    <row r="5" spans="1:3" ht="15.75" thickBot="1" x14ac:dyDescent="0.3">
      <c r="A5" s="4" t="s">
        <v>5</v>
      </c>
      <c r="B5" s="72">
        <v>490</v>
      </c>
    </row>
    <row r="6" spans="1:3" ht="15.75" thickBot="1" x14ac:dyDescent="0.3">
      <c r="A6" s="4" t="s">
        <v>6</v>
      </c>
      <c r="B6" s="72">
        <v>520</v>
      </c>
    </row>
    <row r="7" spans="1:3" ht="15.75" thickBot="1" x14ac:dyDescent="0.3">
      <c r="A7" s="4" t="s">
        <v>7</v>
      </c>
      <c r="B7" s="72">
        <v>1220</v>
      </c>
      <c r="C7" t="s">
        <v>121</v>
      </c>
    </row>
    <row r="8" spans="1:3" ht="15.75" thickBot="1" x14ac:dyDescent="0.3">
      <c r="A8" s="4" t="s">
        <v>8</v>
      </c>
      <c r="B8" s="72">
        <v>670</v>
      </c>
    </row>
    <row r="9" spans="1:3" ht="15.75" thickBot="1" x14ac:dyDescent="0.3">
      <c r="A9" s="4" t="s">
        <v>9</v>
      </c>
      <c r="B9" s="72">
        <v>970</v>
      </c>
    </row>
    <row r="10" spans="1:3" ht="15.75" thickBot="1" x14ac:dyDescent="0.3">
      <c r="A10" s="4" t="s">
        <v>10</v>
      </c>
      <c r="B10" s="72">
        <v>770</v>
      </c>
    </row>
    <row r="11" spans="1:3" ht="15.75" thickBot="1" x14ac:dyDescent="0.3">
      <c r="A11" s="4" t="s">
        <v>11</v>
      </c>
      <c r="B11" s="72">
        <v>940</v>
      </c>
    </row>
    <row r="12" spans="1:3" ht="15.75" thickBot="1" x14ac:dyDescent="0.3">
      <c r="A12" s="4" t="s">
        <v>12</v>
      </c>
      <c r="B12" s="72">
        <v>780</v>
      </c>
    </row>
    <row r="13" spans="1:3" ht="15.75" thickBot="1" x14ac:dyDescent="0.3">
      <c r="A13" s="4" t="s">
        <v>13</v>
      </c>
      <c r="B13" s="72">
        <v>380</v>
      </c>
    </row>
    <row r="14" spans="1:3" ht="15.75" thickBot="1" x14ac:dyDescent="0.3">
      <c r="A14" s="4" t="s">
        <v>14</v>
      </c>
      <c r="B14" s="72">
        <v>910</v>
      </c>
    </row>
    <row r="15" spans="1:3" ht="15.75" thickBot="1" x14ac:dyDescent="0.3">
      <c r="A15" s="4" t="s">
        <v>15</v>
      </c>
      <c r="B15" s="72">
        <v>1150</v>
      </c>
    </row>
    <row r="16" spans="1:3" ht="15.75" thickBot="1" x14ac:dyDescent="0.3">
      <c r="A16" s="4" t="s">
        <v>16</v>
      </c>
      <c r="B16" s="72">
        <v>790</v>
      </c>
    </row>
    <row r="17" spans="1:2" ht="15.75" thickBot="1" x14ac:dyDescent="0.3">
      <c r="A17" s="4" t="s">
        <v>127</v>
      </c>
      <c r="B17" s="72">
        <v>810</v>
      </c>
    </row>
    <row r="18" spans="1:2" ht="15.75" thickBot="1" x14ac:dyDescent="0.3">
      <c r="A18" s="4" t="s">
        <v>128</v>
      </c>
      <c r="B18" s="72">
        <v>890</v>
      </c>
    </row>
    <row r="19" spans="1:2" ht="15.75" thickBot="1" x14ac:dyDescent="0.3">
      <c r="A19" s="4" t="s">
        <v>129</v>
      </c>
      <c r="B19" s="72">
        <v>810</v>
      </c>
    </row>
    <row r="20" spans="1:2" ht="15.75" thickBot="1" x14ac:dyDescent="0.3">
      <c r="A20" s="4" t="s">
        <v>17</v>
      </c>
      <c r="B20" s="72">
        <v>370</v>
      </c>
    </row>
    <row r="21" spans="1:2" ht="15.75" thickBot="1" x14ac:dyDescent="0.3">
      <c r="A21" s="4" t="s">
        <v>18</v>
      </c>
      <c r="B21" s="72">
        <v>610</v>
      </c>
    </row>
    <row r="22" spans="1:2" ht="15.75" thickBot="1" x14ac:dyDescent="0.3">
      <c r="A22" s="4" t="s">
        <v>19</v>
      </c>
      <c r="B22" s="72">
        <v>750</v>
      </c>
    </row>
    <row r="23" spans="1:2" ht="15.75" thickBot="1" x14ac:dyDescent="0.3">
      <c r="A23" s="4" t="s">
        <v>20</v>
      </c>
      <c r="B23" s="72">
        <v>690</v>
      </c>
    </row>
    <row r="24" spans="1:2" ht="15.75" thickBot="1" x14ac:dyDescent="0.3">
      <c r="A24" s="4" t="s">
        <v>21</v>
      </c>
      <c r="B24" s="72">
        <v>1240</v>
      </c>
    </row>
    <row r="25" spans="1:2" ht="15.75" thickBot="1" x14ac:dyDescent="0.3">
      <c r="A25" s="4" t="s">
        <v>22</v>
      </c>
      <c r="B25" s="72">
        <v>530</v>
      </c>
    </row>
    <row r="26" spans="1:2" ht="15.75" thickBot="1" x14ac:dyDescent="0.3">
      <c r="A26" s="4" t="s">
        <v>23</v>
      </c>
      <c r="B26" s="72">
        <v>960</v>
      </c>
    </row>
    <row r="27" spans="1:2" ht="15.75" thickBot="1" x14ac:dyDescent="0.3">
      <c r="A27" s="4" t="s">
        <v>24</v>
      </c>
      <c r="B27" s="72">
        <v>460</v>
      </c>
    </row>
    <row r="28" spans="1:2" ht="15.75" thickBot="1" x14ac:dyDescent="0.3">
      <c r="A28" s="4" t="s">
        <v>25</v>
      </c>
      <c r="B28" s="72">
        <v>700</v>
      </c>
    </row>
    <row r="29" spans="1:2" ht="15.75" thickBot="1" x14ac:dyDescent="0.3">
      <c r="A29" s="4" t="s">
        <v>26</v>
      </c>
      <c r="B29" s="72">
        <v>370</v>
      </c>
    </row>
    <row r="30" spans="1:2" ht="15.75" thickBot="1" x14ac:dyDescent="0.3">
      <c r="A30" s="4" t="s">
        <v>27</v>
      </c>
      <c r="B30" s="72">
        <v>1080</v>
      </c>
    </row>
    <row r="31" spans="1:2" ht="15.75" thickBot="1" x14ac:dyDescent="0.3">
      <c r="A31" s="4" t="s">
        <v>28</v>
      </c>
      <c r="B31" s="72">
        <v>590</v>
      </c>
    </row>
    <row r="32" spans="1:2" ht="15.75" thickBot="1" x14ac:dyDescent="0.3">
      <c r="A32" s="4" t="s">
        <v>29</v>
      </c>
      <c r="B32" s="72">
        <v>790</v>
      </c>
    </row>
    <row r="33" spans="1:2" ht="15.75" thickBot="1" x14ac:dyDescent="0.3">
      <c r="A33" s="4" t="s">
        <v>30</v>
      </c>
      <c r="B33" s="72">
        <v>590</v>
      </c>
    </row>
    <row r="34" spans="1:2" ht="15.75" thickBot="1" x14ac:dyDescent="0.3">
      <c r="A34" s="4" t="s">
        <v>31</v>
      </c>
      <c r="B34" s="72">
        <v>630</v>
      </c>
    </row>
    <row r="35" spans="1:2" ht="15.75" thickBot="1" x14ac:dyDescent="0.3">
      <c r="A35" s="4" t="s">
        <v>32</v>
      </c>
      <c r="B35" s="72">
        <v>470</v>
      </c>
    </row>
    <row r="36" spans="1:2" ht="15.75" thickBot="1" x14ac:dyDescent="0.3">
      <c r="A36" s="4" t="s">
        <v>33</v>
      </c>
      <c r="B36" s="72">
        <v>450</v>
      </c>
    </row>
    <row r="37" spans="1:2" ht="15.75" thickBot="1" x14ac:dyDescent="0.3">
      <c r="A37" s="4" t="s">
        <v>34</v>
      </c>
      <c r="B37" s="72">
        <v>630</v>
      </c>
    </row>
    <row r="38" spans="1:2" ht="15.75" thickBot="1" x14ac:dyDescent="0.3">
      <c r="A38" s="4" t="s">
        <v>35</v>
      </c>
      <c r="B38" s="72">
        <v>530</v>
      </c>
    </row>
    <row r="39" spans="1:2" ht="15.75" thickBot="1" x14ac:dyDescent="0.3">
      <c r="A39" s="4" t="s">
        <v>36</v>
      </c>
      <c r="B39" s="72">
        <v>540</v>
      </c>
    </row>
    <row r="40" spans="1:2" ht="15.75" thickBot="1" x14ac:dyDescent="0.3">
      <c r="A40" s="4" t="s">
        <v>37</v>
      </c>
      <c r="B40" s="72">
        <v>660</v>
      </c>
    </row>
    <row r="41" spans="1:2" ht="15.75" thickBot="1" x14ac:dyDescent="0.3">
      <c r="A41" s="4" t="s">
        <v>38</v>
      </c>
      <c r="B41" s="72">
        <v>690</v>
      </c>
    </row>
    <row r="42" spans="1:2" ht="15.75" thickBot="1" x14ac:dyDescent="0.3">
      <c r="A42" s="4" t="s">
        <v>39</v>
      </c>
      <c r="B42" s="72">
        <v>740</v>
      </c>
    </row>
    <row r="43" spans="1:2" ht="15.75" thickBot="1" x14ac:dyDescent="0.3">
      <c r="A43" s="4" t="s">
        <v>40</v>
      </c>
      <c r="B43" s="72">
        <v>460</v>
      </c>
    </row>
    <row r="44" spans="1:2" ht="15.75" thickBot="1" x14ac:dyDescent="0.3">
      <c r="A44" s="4" t="s">
        <v>41</v>
      </c>
      <c r="B44" s="72">
        <v>900</v>
      </c>
    </row>
    <row r="45" spans="1:2" ht="15.75" thickBot="1" x14ac:dyDescent="0.3">
      <c r="A45" s="4" t="s">
        <v>42</v>
      </c>
      <c r="B45" s="72">
        <v>1110</v>
      </c>
    </row>
    <row r="46" spans="1:2" ht="15.75" thickBot="1" x14ac:dyDescent="0.3">
      <c r="A46" s="4" t="s">
        <v>43</v>
      </c>
      <c r="B46" s="72">
        <v>1240</v>
      </c>
    </row>
    <row r="47" spans="1:2" ht="15.75" thickBot="1" x14ac:dyDescent="0.3">
      <c r="A47" s="4" t="s">
        <v>44</v>
      </c>
      <c r="B47" s="72">
        <v>1240</v>
      </c>
    </row>
    <row r="48" spans="1:2" ht="15.75" thickBot="1" x14ac:dyDescent="0.3">
      <c r="A48" s="4" t="s">
        <v>45</v>
      </c>
      <c r="B48" s="72">
        <v>800</v>
      </c>
    </row>
    <row r="49" spans="1:2" ht="15.75" thickBot="1" x14ac:dyDescent="0.3">
      <c r="A49" s="4" t="s">
        <v>46</v>
      </c>
      <c r="B49" s="72">
        <v>560</v>
      </c>
    </row>
    <row r="50" spans="1:2" ht="15.75" thickBot="1" x14ac:dyDescent="0.3">
      <c r="A50" s="4" t="s">
        <v>47</v>
      </c>
      <c r="B50" s="72">
        <v>780</v>
      </c>
    </row>
    <row r="51" spans="1:2" ht="15.75" thickBot="1" x14ac:dyDescent="0.3">
      <c r="A51" s="4" t="s">
        <v>48</v>
      </c>
      <c r="B51" s="72">
        <v>840</v>
      </c>
    </row>
    <row r="52" spans="1:2" ht="15.75" thickBot="1" x14ac:dyDescent="0.3">
      <c r="A52" s="4" t="s">
        <v>49</v>
      </c>
      <c r="B52" s="72">
        <v>440</v>
      </c>
    </row>
    <row r="53" spans="1:2" ht="15.75" thickBot="1" x14ac:dyDescent="0.3">
      <c r="A53" s="4" t="s">
        <v>50</v>
      </c>
      <c r="B53" s="72">
        <v>600</v>
      </c>
    </row>
    <row r="54" spans="1:2" ht="15.75" thickBot="1" x14ac:dyDescent="0.3">
      <c r="A54" s="4" t="s">
        <v>51</v>
      </c>
      <c r="B54" s="72">
        <v>840</v>
      </c>
    </row>
    <row r="55" spans="1:2" ht="15.75" thickBot="1" x14ac:dyDescent="0.3">
      <c r="A55" s="4" t="s">
        <v>52</v>
      </c>
      <c r="B55" s="72">
        <v>810</v>
      </c>
    </row>
    <row r="58" spans="1:2" x14ac:dyDescent="0.25">
      <c r="A58" s="5" t="s">
        <v>67</v>
      </c>
    </row>
    <row r="59" spans="1:2" x14ac:dyDescent="0.25">
      <c r="A59" s="5" t="s">
        <v>124</v>
      </c>
    </row>
    <row r="60" spans="1:2" x14ac:dyDescent="0.25">
      <c r="A60" s="5" t="s">
        <v>125</v>
      </c>
    </row>
    <row r="61" spans="1:2" x14ac:dyDescent="0.25">
      <c r="A61" s="5" t="s">
        <v>126</v>
      </c>
    </row>
    <row r="64" spans="1:2" x14ac:dyDescent="0.25">
      <c r="A64" s="5" t="s">
        <v>72</v>
      </c>
    </row>
    <row r="65" spans="1:1" x14ac:dyDescent="0.25">
      <c r="A65" s="5" t="s">
        <v>76</v>
      </c>
    </row>
    <row r="66" spans="1:1" x14ac:dyDescent="0.25">
      <c r="A66" s="5" t="s">
        <v>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RowHeight="15" x14ac:dyDescent="0.25"/>
  <cols>
    <col min="1" max="1" width="87.28515625" bestFit="1" customWidth="1"/>
  </cols>
  <sheetData>
    <row r="1" spans="1:1" x14ac:dyDescent="0.25">
      <c r="A1" t="s">
        <v>122</v>
      </c>
    </row>
    <row r="3" spans="1:1" x14ac:dyDescent="0.25">
      <c r="A3" s="70" t="s">
        <v>130</v>
      </c>
    </row>
  </sheetData>
  <hyperlinks>
    <hyperlink ref="A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Enkeltreise</vt:lpstr>
      <vt:lpstr>Satser</vt:lpstr>
      <vt:lpstr>Statens reiseregulativ</vt:lpstr>
      <vt:lpstr>Ark3</vt:lpstr>
      <vt:lpstr>Losji</vt:lpstr>
      <vt:lpstr>Satser</vt:lpstr>
      <vt:lpstr>Skyssmiddel</vt:lpstr>
    </vt:vector>
  </TitlesOfParts>
  <Company>DDØ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Fosse, Lasse</dc:creator>
  <cp:lastModifiedBy>Fosse, Lasse</cp:lastModifiedBy>
  <dcterms:created xsi:type="dcterms:W3CDTF">2016-11-28T13:11:35Z</dcterms:created>
  <dcterms:modified xsi:type="dcterms:W3CDTF">2019-04-04T13:10:26Z</dcterms:modified>
</cp:coreProperties>
</file>